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224" windowWidth="8748" windowHeight="13176" activeTab="0"/>
  </bookViews>
  <sheets>
    <sheet name="Прил.2" sheetId="1" r:id="rId1"/>
  </sheets>
  <definedNames/>
  <calcPr fullCalcOnLoad="1" refMode="R1C1"/>
</workbook>
</file>

<file path=xl/sharedStrings.xml><?xml version="1.0" encoding="utf-8"?>
<sst xmlns="http://schemas.openxmlformats.org/spreadsheetml/2006/main" count="395" uniqueCount="129">
  <si>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</si>
  <si>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</si>
  <si>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</si>
  <si>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</si>
  <si>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</si>
  <si>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</si>
  <si>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</si>
  <si>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</si>
  <si>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Центральный аппарат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</si>
  <si>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</si>
  <si>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</si>
  <si>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</si>
  <si>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</si>
  <si>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</si>
  <si>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</si>
  <si>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</si>
  <si>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</si>
  <si>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</si>
  <si>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</si>
  <si>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Уличное освещение</t>
  </si>
  <si>
    <t>01</t>
  </si>
  <si>
    <t>00</t>
  </si>
  <si>
    <t>02</t>
  </si>
  <si>
    <t>03</t>
  </si>
  <si>
    <t>04</t>
  </si>
  <si>
    <t>09</t>
  </si>
  <si>
    <t>Мероприятия по обеспечению безопасности людей на водных объектах</t>
  </si>
  <si>
    <t>05</t>
  </si>
  <si>
    <t>07</t>
  </si>
  <si>
    <t>7950000</t>
  </si>
  <si>
    <t>08</t>
  </si>
  <si>
    <t>Организация отдыха, оздоровление детей, подростков и молодежи на дворовых площадках</t>
  </si>
  <si>
    <t>10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</si>
  <si>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</si>
  <si>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</si>
  <si>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</si>
  <si>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</si>
  <si>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к  решению Совета депутатов</t>
  </si>
  <si>
    <t>Глава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</si>
  <si>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</si>
  <si>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</si>
  <si>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</si>
  <si>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</si>
  <si>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</si>
  <si>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Капитальный ремонт государственного жилищного фонда субъектов Российской Федерации  и муниципального жилищного фонда</t>
  </si>
  <si>
    <t>Организация  и содержание мест захоронения</t>
  </si>
  <si>
    <t>0000000</t>
  </si>
  <si>
    <t>Содержание дорог</t>
  </si>
  <si>
    <t>Организационно-воспитательная работа с молодежью</t>
  </si>
  <si>
    <t>Обеспечение деятельности подведомственных учреждений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</si>
  <si>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</si>
  <si>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</si>
  <si>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</si>
  <si>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Проведение мероприятий для детей и молодежи</t>
  </si>
  <si>
    <t>Распределение бюджетных ассигнований по разделам,  целевым статьям и видам  расходов</t>
  </si>
  <si>
    <t>Выполнение других обязательств государства</t>
  </si>
  <si>
    <t xml:space="preserve">классификации расходов бюджета АСП Выкатной по ведомственной структуре </t>
  </si>
  <si>
    <t>13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</si>
  <si>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</si>
  <si>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Отдельные мероприятия в области информационно-коммуникационных технологий и связи</t>
  </si>
  <si>
    <t>12</t>
  </si>
  <si>
    <t>Мероприятия по землеустройству и землепользованию</t>
  </si>
  <si>
    <t>3400300</t>
  </si>
  <si>
    <t>Вед</t>
  </si>
  <si>
    <t>2</t>
  </si>
  <si>
    <t>4</t>
  </si>
  <si>
    <t>6</t>
  </si>
  <si>
    <t>650</t>
  </si>
  <si>
    <t xml:space="preserve">Проведение оздоровительных и других мероприятий для детей и молодежи </t>
  </si>
  <si>
    <t>121</t>
  </si>
  <si>
    <t>122</t>
  </si>
  <si>
    <t>244</t>
  </si>
  <si>
    <t>852</t>
  </si>
  <si>
    <t>242</t>
  </si>
  <si>
    <t>321</t>
  </si>
  <si>
    <t>Программа "Содействие занятости населения "</t>
  </si>
  <si>
    <t>540</t>
  </si>
  <si>
    <t xml:space="preserve">Мероприятия в области жилищного хозяйства </t>
  </si>
  <si>
    <t>111</t>
  </si>
  <si>
    <t>112</t>
  </si>
  <si>
    <t>312</t>
  </si>
  <si>
    <t>7010201</t>
  </si>
  <si>
    <t>7010204</t>
  </si>
  <si>
    <t>7010205</t>
  </si>
  <si>
    <t>4045118</t>
  </si>
  <si>
    <t>Программные мероприятия по защите населения от ЧС, обеспечение пожарной безопасности</t>
  </si>
  <si>
    <t>Программные мероприятия по профилактике терроризма и экстремизма</t>
  </si>
  <si>
    <t>7028102</t>
  </si>
  <si>
    <t>7028103</t>
  </si>
  <si>
    <t>7028104</t>
  </si>
  <si>
    <t>7028601</t>
  </si>
  <si>
    <t>7028602</t>
  </si>
  <si>
    <t>7028603</t>
  </si>
  <si>
    <t>7028604</t>
  </si>
  <si>
    <t>7028605</t>
  </si>
  <si>
    <t>на 2014 г.</t>
  </si>
  <si>
    <t>14</t>
  </si>
  <si>
    <t>1418114</t>
  </si>
  <si>
    <t>1415414</t>
  </si>
  <si>
    <t>1318113</t>
  </si>
  <si>
    <t>0708107</t>
  </si>
  <si>
    <t>Вертолетные площадки</t>
  </si>
  <si>
    <t>7028101</t>
  </si>
  <si>
    <t>1315412</t>
  </si>
  <si>
    <t>7028106</t>
  </si>
  <si>
    <t>7020059</t>
  </si>
  <si>
    <t>7028108</t>
  </si>
  <si>
    <t>7028301</t>
  </si>
  <si>
    <t>7</t>
  </si>
  <si>
    <t>9</t>
  </si>
  <si>
    <t>Изменения</t>
  </si>
  <si>
    <t>С учетом изменений</t>
  </si>
  <si>
    <t>Приложение 2</t>
  </si>
  <si>
    <t>7028113</t>
  </si>
  <si>
    <t>0715604</t>
  </si>
  <si>
    <t>06</t>
  </si>
  <si>
    <t>7010206</t>
  </si>
  <si>
    <t>Центральный аппарат (содержание учреждений)</t>
  </si>
  <si>
    <t>7028606</t>
  </si>
  <si>
    <t>8070059</t>
  </si>
  <si>
    <t>3228132</t>
  </si>
  <si>
    <t>7025608</t>
  </si>
  <si>
    <t>Транспортные услуги населению</t>
  </si>
  <si>
    <t>3218132</t>
  </si>
  <si>
    <t>Организация работы дворовых площадок</t>
  </si>
  <si>
    <t>0628106</t>
  </si>
  <si>
    <t>Реализация мероприятий подпрограммы "Укрепление материально-технической базы" муниципальной программы "Развитие спорта и туризма на территории Ханты-Мансийского района на 2014-2016 годы"</t>
  </si>
  <si>
    <t>1335930</t>
  </si>
  <si>
    <t>от 18.11.2014 №38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</si>
</sst>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/>
    </xf>
    <xf numFmtId="169" fontId="5" fillId="0" borderId="10" xfId="0" applyNumberFormat="1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169" fontId="4" fillId="33" borderId="12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Border="1" applyAlignment="1">
      <alignment horizontal="right" wrapText="1"/>
    </xf>
    <xf numFmtId="169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wrapText="1"/>
    </xf>
    <xf numFmtId="169" fontId="3" fillId="0" borderId="0" xfId="0" applyNumberFormat="1" applyFont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69" fontId="5" fillId="0" borderId="26" xfId="0" applyNumberFormat="1" applyFont="1" applyBorder="1" applyAlignment="1">
      <alignment horizontal="center" wrapText="1"/>
    </xf>
    <xf numFmtId="169" fontId="5" fillId="0" borderId="27" xfId="0" applyNumberFormat="1" applyFont="1" applyBorder="1" applyAlignment="1">
      <alignment horizontal="center" wrapText="1"/>
    </xf>
    <xf numFmtId="169" fontId="5" fillId="0" borderId="28" xfId="0" applyNumberFormat="1" applyFont="1" applyBorder="1" applyAlignment="1">
      <alignment horizontal="center" wrapText="1"/>
    </xf>
    <xf numFmtId="169" fontId="5" fillId="0" borderId="28" xfId="0" applyNumberFormat="1" applyFont="1" applyFill="1" applyBorder="1" applyAlignment="1">
      <alignment horizontal="center" wrapText="1"/>
    </xf>
    <xf numFmtId="169" fontId="5" fillId="0" borderId="28" xfId="0" applyNumberFormat="1" applyFont="1" applyBorder="1" applyAlignment="1">
      <alignment horizontal="right" wrapText="1"/>
    </xf>
    <xf numFmtId="169" fontId="5" fillId="0" borderId="28" xfId="0" applyNumberFormat="1" applyFont="1" applyFill="1" applyBorder="1" applyAlignment="1">
      <alignment horizontal="right" wrapText="1"/>
    </xf>
    <xf numFmtId="169" fontId="46" fillId="0" borderId="0" xfId="0" applyNumberFormat="1" applyFont="1" applyAlignment="1">
      <alignment/>
    </xf>
    <xf numFmtId="169" fontId="5" fillId="0" borderId="20" xfId="0" applyNumberFormat="1" applyFont="1" applyFill="1" applyBorder="1" applyAlignment="1">
      <alignment horizontal="center" wrapText="1"/>
    </xf>
    <xf numFmtId="169" fontId="5" fillId="0" borderId="18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29" xfId="0" applyFont="1" applyBorder="1" applyAlignment="1">
      <alignment horizontal="left" vertical="center" wrapText="1"/>
    </xf>
    <xf numFmtId="169" fontId="5" fillId="33" borderId="10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wrapText="1"/>
    </xf>
    <xf numFmtId="169" fontId="5" fillId="0" borderId="30" xfId="0" applyNumberFormat="1" applyFont="1" applyBorder="1" applyAlignment="1">
      <alignment horizontal="center" wrapText="1"/>
    </xf>
    <xf numFmtId="169" fontId="5" fillId="0" borderId="31" xfId="0" applyNumberFormat="1" applyFont="1" applyBorder="1" applyAlignment="1">
      <alignment horizontal="center" wrapText="1"/>
    </xf>
    <xf numFmtId="169" fontId="5" fillId="33" borderId="30" xfId="0" applyNumberFormat="1" applyFont="1" applyFill="1" applyBorder="1" applyAlignment="1">
      <alignment horizontal="center" wrapText="1"/>
    </xf>
    <xf numFmtId="169" fontId="5" fillId="0" borderId="30" xfId="0" applyNumberFormat="1" applyFont="1" applyFill="1" applyBorder="1" applyAlignment="1">
      <alignment horizontal="right" wrapText="1"/>
    </xf>
    <xf numFmtId="169" fontId="5" fillId="0" borderId="30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wrapText="1"/>
    </xf>
    <xf numFmtId="2" fontId="4" fillId="33" borderId="16" xfId="0" applyNumberFormat="1" applyFont="1" applyFill="1" applyBorder="1" applyAlignment="1">
      <alignment horizontal="center" wrapText="1"/>
    </xf>
    <xf numFmtId="2" fontId="5" fillId="0" borderId="35" xfId="0" applyNumberFormat="1" applyFont="1" applyBorder="1" applyAlignment="1">
      <alignment horizontal="center" wrapText="1"/>
    </xf>
    <xf numFmtId="2" fontId="5" fillId="0" borderId="36" xfId="0" applyNumberFormat="1" applyFont="1" applyBorder="1" applyAlignment="1">
      <alignment horizontal="center" wrapText="1"/>
    </xf>
    <xf numFmtId="0" fontId="5" fillId="0" borderId="1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7" fillId="0" borderId="39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80"/>
  <sheetViews>
    <sheetView tabSelected="1"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5" sqref="C5"/>
    </sheetView>
  </sheetViews>
  <sheetFormatPr defaultColWidth="9.125" defaultRowHeight="12.75"/>
  <cols>
    <col min="1" max="1" width="29.50390625" style="4" customWidth="1"/>
    <col min="2" max="2" width="5.375" style="13" customWidth="1"/>
    <col min="3" max="3" width="5.50390625" style="2" customWidth="1"/>
    <col min="4" max="4" width="4.625" style="2" customWidth="1"/>
    <col min="5" max="5" width="9.625" style="2" customWidth="1"/>
    <col min="6" max="6" width="5.625" style="2" customWidth="1"/>
    <col min="7" max="7" width="9.50390625" style="2" customWidth="1"/>
    <col min="8" max="8" width="10.50390625" style="2" customWidth="1"/>
    <col min="9" max="9" width="12.50390625" style="2" customWidth="1"/>
    <col min="10" max="10" width="13.375" style="2" customWidth="1"/>
    <col min="11" max="11" width="9.125" style="2" customWidth="1"/>
    <col min="12" max="12" width="14.625" style="2" hidden="1" customWidth="1"/>
    <col min="13" max="14" width="9.125" style="2" hidden="1" customWidth="1"/>
    <col min="15" max="16384" width="9.125" style="2" customWidth="1"/>
  </cols>
  <sheetData>
    <row r="1" spans="8:10" ht="15">
      <c r="H1" s="79" t="s">
        <v>112</v>
      </c>
      <c r="I1" s="79"/>
      <c r="J1" s="79"/>
    </row>
    <row r="2" ht="15">
      <c r="J2" s="1" t="s">
        <v>37</v>
      </c>
    </row>
    <row r="3" ht="18" customHeight="1">
      <c r="J3" s="1" t="s">
        <v>0</v>
      </c>
    </row>
    <row r="4" spans="9:10" ht="15">
      <c r="I4" s="79" t="s">
        <v>128</v>
      </c>
      <c r="J4" s="79"/>
    </row>
    <row r="5" spans="1:2" ht="9" customHeight="1">
      <c r="A5" s="5"/>
      <c r="B5" s="14"/>
    </row>
    <row r="6" spans="1:10" ht="15">
      <c r="A6" s="80" t="s">
        <v>54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18" customHeight="1">
      <c r="A7" s="80" t="s">
        <v>56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ht="16.5" customHeight="1">
      <c r="A8" s="80" t="s">
        <v>95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ht="15.75" thickBot="1">
      <c r="A9" s="6"/>
      <c r="B9" s="15"/>
      <c r="J9" s="1" t="s">
        <v>35</v>
      </c>
    </row>
    <row r="10" spans="1:10" ht="95.25" customHeight="1" thickBot="1">
      <c r="A10" s="87" t="s">
        <v>1</v>
      </c>
      <c r="B10" s="89" t="s">
        <v>63</v>
      </c>
      <c r="C10" s="87" t="s">
        <v>2</v>
      </c>
      <c r="D10" s="87" t="s">
        <v>3</v>
      </c>
      <c r="E10" s="87" t="s">
        <v>4</v>
      </c>
      <c r="F10" s="87" t="s">
        <v>5</v>
      </c>
      <c r="G10" s="81" t="s">
        <v>6</v>
      </c>
      <c r="H10" s="82"/>
      <c r="I10" s="87" t="s">
        <v>33</v>
      </c>
      <c r="J10" s="87" t="s">
        <v>34</v>
      </c>
    </row>
    <row r="11" spans="1:10" ht="33" customHeight="1" thickBot="1">
      <c r="A11" s="88"/>
      <c r="B11" s="90"/>
      <c r="C11" s="88"/>
      <c r="D11" s="88"/>
      <c r="E11" s="88"/>
      <c r="F11" s="88"/>
      <c r="G11" s="70" t="s">
        <v>110</v>
      </c>
      <c r="H11" s="69" t="s">
        <v>111</v>
      </c>
      <c r="I11" s="88"/>
      <c r="J11" s="88"/>
    </row>
    <row r="12" spans="1:10" ht="15">
      <c r="A12" s="66">
        <v>1</v>
      </c>
      <c r="B12" s="67" t="s">
        <v>64</v>
      </c>
      <c r="C12" s="66">
        <v>3</v>
      </c>
      <c r="D12" s="67" t="s">
        <v>65</v>
      </c>
      <c r="E12" s="66">
        <v>5</v>
      </c>
      <c r="F12" s="67" t="s">
        <v>66</v>
      </c>
      <c r="G12" s="68" t="s">
        <v>108</v>
      </c>
      <c r="H12" s="66">
        <v>8</v>
      </c>
      <c r="I12" s="67" t="s">
        <v>109</v>
      </c>
      <c r="J12" s="66">
        <v>10</v>
      </c>
    </row>
    <row r="13" spans="1:13" ht="26.25" customHeight="1" thickBot="1">
      <c r="A13" s="9" t="s">
        <v>7</v>
      </c>
      <c r="B13" s="10" t="s">
        <v>67</v>
      </c>
      <c r="C13" s="10" t="s">
        <v>21</v>
      </c>
      <c r="D13" s="10" t="s">
        <v>21</v>
      </c>
      <c r="E13" s="10" t="s">
        <v>46</v>
      </c>
      <c r="F13" s="60" t="s">
        <v>43</v>
      </c>
      <c r="G13" s="72">
        <f>SUM(G14:G77)</f>
        <v>142.5</v>
      </c>
      <c r="H13" s="12">
        <f>SUM(H14:H77)</f>
        <v>30909.800000000003</v>
      </c>
      <c r="I13" s="12">
        <f>SUM(I14:I79)</f>
        <v>30748.800000000003</v>
      </c>
      <c r="J13" s="12">
        <f>SUM(J14:J76)</f>
        <v>161</v>
      </c>
      <c r="L13" s="49"/>
      <c r="M13" s="23"/>
    </row>
    <row r="14" spans="1:14" ht="27" customHeight="1" thickBot="1">
      <c r="A14" s="24" t="s">
        <v>38</v>
      </c>
      <c r="B14" s="3" t="s">
        <v>67</v>
      </c>
      <c r="C14" s="27" t="s">
        <v>20</v>
      </c>
      <c r="D14" s="27" t="s">
        <v>22</v>
      </c>
      <c r="E14" s="27" t="s">
        <v>81</v>
      </c>
      <c r="F14" s="35" t="s">
        <v>69</v>
      </c>
      <c r="G14" s="73">
        <f>I14-N14</f>
        <v>0</v>
      </c>
      <c r="H14" s="62">
        <f aca="true" t="shared" si="0" ref="H14:H21">I14+J14</f>
        <v>1361</v>
      </c>
      <c r="I14" s="43">
        <v>1361</v>
      </c>
      <c r="J14" s="44">
        <v>0</v>
      </c>
      <c r="N14" s="43">
        <v>1361</v>
      </c>
    </row>
    <row r="15" spans="1:14" ht="27" customHeight="1">
      <c r="A15" s="93" t="s">
        <v>8</v>
      </c>
      <c r="B15" s="3" t="s">
        <v>67</v>
      </c>
      <c r="C15" s="28" t="s">
        <v>20</v>
      </c>
      <c r="D15" s="29" t="s">
        <v>24</v>
      </c>
      <c r="E15" s="29" t="s">
        <v>82</v>
      </c>
      <c r="F15" s="36" t="s">
        <v>69</v>
      </c>
      <c r="G15" s="71">
        <f aca="true" t="shared" si="1" ref="G15:G76">I15-N15</f>
        <v>40</v>
      </c>
      <c r="H15" s="63">
        <f t="shared" si="0"/>
        <v>3885.1</v>
      </c>
      <c r="I15" s="56">
        <v>3885.1</v>
      </c>
      <c r="J15" s="45">
        <v>0</v>
      </c>
      <c r="L15" s="53">
        <f>SUM(I15:I16)</f>
        <v>7679.799999999999</v>
      </c>
      <c r="N15" s="56">
        <v>3845.1</v>
      </c>
    </row>
    <row r="16" spans="1:14" ht="27" customHeight="1" thickBot="1">
      <c r="A16" s="94"/>
      <c r="B16" s="3" t="s">
        <v>67</v>
      </c>
      <c r="C16" s="3" t="s">
        <v>20</v>
      </c>
      <c r="D16" s="3" t="s">
        <v>24</v>
      </c>
      <c r="E16" s="3" t="s">
        <v>83</v>
      </c>
      <c r="F16" s="30" t="s">
        <v>69</v>
      </c>
      <c r="G16" s="71">
        <f t="shared" si="1"/>
        <v>-40</v>
      </c>
      <c r="H16" s="63">
        <f t="shared" si="0"/>
        <v>3794.7</v>
      </c>
      <c r="I16" s="56">
        <v>3794.7</v>
      </c>
      <c r="J16" s="45">
        <v>0</v>
      </c>
      <c r="N16" s="56">
        <v>3834.7</v>
      </c>
    </row>
    <row r="17" spans="1:14" ht="29.25" customHeight="1">
      <c r="A17" s="25" t="s">
        <v>117</v>
      </c>
      <c r="B17" s="3" t="s">
        <v>67</v>
      </c>
      <c r="C17" s="31" t="s">
        <v>20</v>
      </c>
      <c r="D17" s="31" t="s">
        <v>115</v>
      </c>
      <c r="E17" s="31" t="s">
        <v>116</v>
      </c>
      <c r="F17" s="37" t="s">
        <v>76</v>
      </c>
      <c r="G17" s="71">
        <f t="shared" si="1"/>
        <v>0</v>
      </c>
      <c r="H17" s="61">
        <f t="shared" si="0"/>
        <v>11.9</v>
      </c>
      <c r="I17" s="8">
        <v>11.9</v>
      </c>
      <c r="J17" s="45">
        <v>0</v>
      </c>
      <c r="N17" s="8">
        <v>11.9</v>
      </c>
    </row>
    <row r="18" spans="1:14" ht="32.25" customHeight="1" hidden="1">
      <c r="A18" s="26" t="s">
        <v>39</v>
      </c>
      <c r="B18" s="3" t="s">
        <v>67</v>
      </c>
      <c r="C18" s="3" t="s">
        <v>20</v>
      </c>
      <c r="D18" s="3" t="s">
        <v>28</v>
      </c>
      <c r="E18" s="3" t="s">
        <v>40</v>
      </c>
      <c r="F18" s="30" t="s">
        <v>71</v>
      </c>
      <c r="G18" s="71">
        <f t="shared" si="1"/>
        <v>0</v>
      </c>
      <c r="H18" s="61">
        <f t="shared" si="0"/>
        <v>0</v>
      </c>
      <c r="I18" s="8">
        <v>0</v>
      </c>
      <c r="J18" s="45">
        <v>0</v>
      </c>
      <c r="N18" s="8">
        <v>0</v>
      </c>
    </row>
    <row r="19" spans="1:14" ht="26.25" customHeight="1">
      <c r="A19" s="83" t="s">
        <v>55</v>
      </c>
      <c r="B19" s="3" t="s">
        <v>67</v>
      </c>
      <c r="C19" s="3" t="s">
        <v>20</v>
      </c>
      <c r="D19" s="3" t="s">
        <v>57</v>
      </c>
      <c r="E19" s="3" t="s">
        <v>102</v>
      </c>
      <c r="F19" s="30" t="s">
        <v>70</v>
      </c>
      <c r="G19" s="71">
        <f t="shared" si="1"/>
        <v>0</v>
      </c>
      <c r="H19" s="61">
        <f t="shared" si="0"/>
        <v>332.7</v>
      </c>
      <c r="I19" s="8">
        <v>332.7</v>
      </c>
      <c r="J19" s="45">
        <v>0</v>
      </c>
      <c r="L19" s="53">
        <f>SUM(I19:I21)</f>
        <v>3485.6</v>
      </c>
      <c r="N19" s="8">
        <v>332.7</v>
      </c>
    </row>
    <row r="20" spans="1:14" ht="26.25" customHeight="1">
      <c r="A20" s="84"/>
      <c r="B20" s="3" t="s">
        <v>67</v>
      </c>
      <c r="C20" s="3" t="s">
        <v>20</v>
      </c>
      <c r="D20" s="3" t="s">
        <v>57</v>
      </c>
      <c r="E20" s="3" t="s">
        <v>102</v>
      </c>
      <c r="F20" s="30" t="s">
        <v>71</v>
      </c>
      <c r="G20" s="71">
        <f t="shared" si="1"/>
        <v>0</v>
      </c>
      <c r="H20" s="61">
        <f t="shared" si="0"/>
        <v>3052.9</v>
      </c>
      <c r="I20" s="8">
        <v>3052.9</v>
      </c>
      <c r="J20" s="45">
        <v>0</v>
      </c>
      <c r="N20" s="8">
        <v>3052.9</v>
      </c>
    </row>
    <row r="21" spans="1:14" ht="26.25" customHeight="1">
      <c r="A21" s="85"/>
      <c r="B21" s="3" t="s">
        <v>67</v>
      </c>
      <c r="C21" s="3" t="s">
        <v>20</v>
      </c>
      <c r="D21" s="3" t="s">
        <v>57</v>
      </c>
      <c r="E21" s="3" t="s">
        <v>102</v>
      </c>
      <c r="F21" s="30" t="s">
        <v>72</v>
      </c>
      <c r="G21" s="71">
        <f t="shared" si="1"/>
        <v>0</v>
      </c>
      <c r="H21" s="61">
        <f t="shared" si="0"/>
        <v>100</v>
      </c>
      <c r="I21" s="8">
        <v>100</v>
      </c>
      <c r="J21" s="45">
        <v>0</v>
      </c>
      <c r="N21" s="8">
        <v>100</v>
      </c>
    </row>
    <row r="22" spans="1:14" ht="24" customHeight="1">
      <c r="A22" s="86" t="s">
        <v>42</v>
      </c>
      <c r="B22" s="3" t="s">
        <v>67</v>
      </c>
      <c r="C22" s="3" t="s">
        <v>22</v>
      </c>
      <c r="D22" s="3" t="s">
        <v>23</v>
      </c>
      <c r="E22" s="3" t="s">
        <v>84</v>
      </c>
      <c r="F22" s="30" t="s">
        <v>69</v>
      </c>
      <c r="G22" s="71">
        <f t="shared" si="1"/>
        <v>0</v>
      </c>
      <c r="H22" s="61">
        <f>(I22+J22)*1</f>
        <v>134</v>
      </c>
      <c r="I22" s="8">
        <v>0</v>
      </c>
      <c r="J22" s="46">
        <v>134</v>
      </c>
      <c r="L22" s="53">
        <f>SUM(J22:J24)</f>
        <v>138</v>
      </c>
      <c r="N22" s="8">
        <v>0</v>
      </c>
    </row>
    <row r="23" spans="1:14" ht="24" customHeight="1">
      <c r="A23" s="86"/>
      <c r="B23" s="3" t="s">
        <v>67</v>
      </c>
      <c r="C23" s="3" t="s">
        <v>22</v>
      </c>
      <c r="D23" s="3" t="s">
        <v>23</v>
      </c>
      <c r="E23" s="3" t="s">
        <v>84</v>
      </c>
      <c r="F23" s="30" t="s">
        <v>70</v>
      </c>
      <c r="G23" s="71">
        <f t="shared" si="1"/>
        <v>0</v>
      </c>
      <c r="H23" s="61">
        <f>(I23+J23)*1</f>
        <v>1.8</v>
      </c>
      <c r="I23" s="8">
        <v>0</v>
      </c>
      <c r="J23" s="46">
        <v>1.8</v>
      </c>
      <c r="N23" s="8">
        <v>0</v>
      </c>
    </row>
    <row r="24" spans="1:14" ht="24" customHeight="1" thickBot="1">
      <c r="A24" s="86"/>
      <c r="B24" s="3" t="s">
        <v>67</v>
      </c>
      <c r="C24" s="3" t="s">
        <v>22</v>
      </c>
      <c r="D24" s="3" t="s">
        <v>23</v>
      </c>
      <c r="E24" s="3" t="s">
        <v>84</v>
      </c>
      <c r="F24" s="30" t="s">
        <v>71</v>
      </c>
      <c r="G24" s="71">
        <f t="shared" si="1"/>
        <v>0</v>
      </c>
      <c r="H24" s="61">
        <f>(I24+J24)*1</f>
        <v>2.2</v>
      </c>
      <c r="I24" s="8">
        <v>0</v>
      </c>
      <c r="J24" s="46">
        <v>2.2</v>
      </c>
      <c r="N24" s="8">
        <v>0</v>
      </c>
    </row>
    <row r="25" spans="1:14" ht="30.75" customHeight="1" thickBot="1">
      <c r="A25" s="95" t="s">
        <v>41</v>
      </c>
      <c r="B25" s="3" t="s">
        <v>67</v>
      </c>
      <c r="C25" s="33" t="s">
        <v>23</v>
      </c>
      <c r="D25" s="33" t="s">
        <v>24</v>
      </c>
      <c r="E25" s="33" t="s">
        <v>127</v>
      </c>
      <c r="F25" s="38" t="s">
        <v>69</v>
      </c>
      <c r="G25" s="71">
        <f t="shared" si="1"/>
        <v>0</v>
      </c>
      <c r="H25" s="61">
        <f>(I25+J25)*1</f>
        <v>18</v>
      </c>
      <c r="I25" s="8">
        <v>0</v>
      </c>
      <c r="J25" s="45">
        <v>18</v>
      </c>
      <c r="N25" s="8">
        <v>0</v>
      </c>
    </row>
    <row r="26" spans="1:14" ht="30.75" customHeight="1" thickBot="1">
      <c r="A26" s="96"/>
      <c r="B26" s="3" t="s">
        <v>67</v>
      </c>
      <c r="C26" s="33" t="s">
        <v>23</v>
      </c>
      <c r="D26" s="33" t="s">
        <v>24</v>
      </c>
      <c r="E26" s="33" t="s">
        <v>127</v>
      </c>
      <c r="F26" s="38" t="s">
        <v>71</v>
      </c>
      <c r="G26" s="71">
        <f t="shared" si="1"/>
        <v>0</v>
      </c>
      <c r="H26" s="61">
        <f>(I26+J26)*1</f>
        <v>5</v>
      </c>
      <c r="I26" s="8">
        <v>0</v>
      </c>
      <c r="J26" s="45">
        <v>5</v>
      </c>
      <c r="N26" s="8">
        <v>0</v>
      </c>
    </row>
    <row r="27" spans="1:14" ht="30.75" customHeight="1" thickBot="1">
      <c r="A27" s="34" t="s">
        <v>9</v>
      </c>
      <c r="B27" s="3" t="s">
        <v>67</v>
      </c>
      <c r="C27" s="32" t="s">
        <v>23</v>
      </c>
      <c r="D27" s="32" t="s">
        <v>25</v>
      </c>
      <c r="E27" s="32" t="s">
        <v>87</v>
      </c>
      <c r="F27" s="39" t="s">
        <v>71</v>
      </c>
      <c r="G27" s="71">
        <f t="shared" si="1"/>
        <v>0</v>
      </c>
      <c r="H27" s="61">
        <f aca="true" t="shared" si="2" ref="H27:H32">I27+J27</f>
        <v>10</v>
      </c>
      <c r="I27" s="8">
        <v>10</v>
      </c>
      <c r="J27" s="45">
        <v>0</v>
      </c>
      <c r="L27" s="53">
        <f>SUM(I27:I33)</f>
        <v>646.9</v>
      </c>
      <c r="N27" s="8">
        <v>10</v>
      </c>
    </row>
    <row r="28" spans="1:14" ht="45" customHeight="1" thickBot="1">
      <c r="A28" s="34" t="s">
        <v>10</v>
      </c>
      <c r="B28" s="3" t="s">
        <v>67</v>
      </c>
      <c r="C28" s="32" t="s">
        <v>23</v>
      </c>
      <c r="D28" s="32" t="s">
        <v>25</v>
      </c>
      <c r="E28" s="32" t="s">
        <v>87</v>
      </c>
      <c r="F28" s="39" t="s">
        <v>71</v>
      </c>
      <c r="G28" s="71">
        <f t="shared" si="1"/>
        <v>153.5</v>
      </c>
      <c r="H28" s="61">
        <f t="shared" si="2"/>
        <v>199.4</v>
      </c>
      <c r="I28" s="8">
        <v>199.4</v>
      </c>
      <c r="J28" s="45">
        <v>0</v>
      </c>
      <c r="N28" s="8">
        <v>45.9</v>
      </c>
    </row>
    <row r="29" spans="1:14" ht="43.5" customHeight="1" thickBot="1">
      <c r="A29" s="34" t="s">
        <v>26</v>
      </c>
      <c r="B29" s="3" t="s">
        <v>67</v>
      </c>
      <c r="C29" s="32" t="s">
        <v>23</v>
      </c>
      <c r="D29" s="32" t="s">
        <v>25</v>
      </c>
      <c r="E29" s="32" t="s">
        <v>87</v>
      </c>
      <c r="F29" s="39" t="s">
        <v>71</v>
      </c>
      <c r="G29" s="71">
        <f t="shared" si="1"/>
        <v>-53.5</v>
      </c>
      <c r="H29" s="61">
        <f t="shared" si="2"/>
        <v>251.5</v>
      </c>
      <c r="I29" s="8">
        <v>251.5</v>
      </c>
      <c r="J29" s="45">
        <v>0</v>
      </c>
      <c r="N29" s="8">
        <v>305</v>
      </c>
    </row>
    <row r="30" spans="1:14" ht="32.25" customHeight="1" thickBot="1">
      <c r="A30" s="34" t="s">
        <v>12</v>
      </c>
      <c r="B30" s="3" t="s">
        <v>67</v>
      </c>
      <c r="C30" s="32" t="s">
        <v>23</v>
      </c>
      <c r="D30" s="32" t="s">
        <v>25</v>
      </c>
      <c r="E30" s="32" t="s">
        <v>87</v>
      </c>
      <c r="F30" s="39" t="s">
        <v>71</v>
      </c>
      <c r="G30" s="71">
        <f t="shared" si="1"/>
        <v>0</v>
      </c>
      <c r="H30" s="61">
        <f t="shared" si="2"/>
        <v>121</v>
      </c>
      <c r="I30" s="8">
        <v>121</v>
      </c>
      <c r="J30" s="45">
        <v>0</v>
      </c>
      <c r="N30" s="8">
        <v>121</v>
      </c>
    </row>
    <row r="31" spans="1:14" ht="31.5" customHeight="1" thickBot="1">
      <c r="A31" s="34" t="s">
        <v>14</v>
      </c>
      <c r="B31" s="3" t="s">
        <v>67</v>
      </c>
      <c r="C31" s="32" t="s">
        <v>23</v>
      </c>
      <c r="D31" s="32" t="s">
        <v>25</v>
      </c>
      <c r="E31" s="32" t="s">
        <v>87</v>
      </c>
      <c r="F31" s="39" t="s">
        <v>71</v>
      </c>
      <c r="G31" s="71">
        <f t="shared" si="1"/>
        <v>0</v>
      </c>
      <c r="H31" s="61">
        <f t="shared" si="2"/>
        <v>5</v>
      </c>
      <c r="I31" s="8">
        <v>5</v>
      </c>
      <c r="J31" s="45">
        <v>0</v>
      </c>
      <c r="N31" s="8">
        <v>5</v>
      </c>
    </row>
    <row r="32" spans="1:14" ht="45" customHeight="1" thickBot="1">
      <c r="A32" s="34" t="s">
        <v>13</v>
      </c>
      <c r="B32" s="3" t="s">
        <v>67</v>
      </c>
      <c r="C32" s="32" t="s">
        <v>23</v>
      </c>
      <c r="D32" s="32" t="s">
        <v>25</v>
      </c>
      <c r="E32" s="32" t="s">
        <v>87</v>
      </c>
      <c r="F32" s="39" t="s">
        <v>71</v>
      </c>
      <c r="G32" s="71">
        <f t="shared" si="1"/>
        <v>0</v>
      </c>
      <c r="H32" s="61">
        <f t="shared" si="2"/>
        <v>10</v>
      </c>
      <c r="I32" s="8">
        <v>10</v>
      </c>
      <c r="J32" s="45">
        <v>0</v>
      </c>
      <c r="N32" s="8">
        <v>10</v>
      </c>
    </row>
    <row r="33" spans="1:14" s="7" customFormat="1" ht="29.25" customHeight="1" thickBot="1">
      <c r="A33" s="21" t="s">
        <v>11</v>
      </c>
      <c r="B33" s="3" t="s">
        <v>67</v>
      </c>
      <c r="C33" s="3" t="s">
        <v>23</v>
      </c>
      <c r="D33" s="3" t="s">
        <v>25</v>
      </c>
      <c r="E33" s="3" t="s">
        <v>88</v>
      </c>
      <c r="F33" s="39" t="s">
        <v>71</v>
      </c>
      <c r="G33" s="71">
        <f t="shared" si="1"/>
        <v>0</v>
      </c>
      <c r="H33" s="61">
        <f>I33+J33</f>
        <v>50</v>
      </c>
      <c r="I33" s="8">
        <v>50</v>
      </c>
      <c r="J33" s="45">
        <v>0</v>
      </c>
      <c r="N33" s="8">
        <v>50</v>
      </c>
    </row>
    <row r="34" spans="1:14" s="7" customFormat="1" ht="29.25" customHeight="1" thickBot="1">
      <c r="A34" s="93" t="s">
        <v>85</v>
      </c>
      <c r="B34" s="3" t="s">
        <v>67</v>
      </c>
      <c r="C34" s="3" t="s">
        <v>23</v>
      </c>
      <c r="D34" s="3" t="s">
        <v>96</v>
      </c>
      <c r="E34" s="3" t="s">
        <v>97</v>
      </c>
      <c r="F34" s="57" t="s">
        <v>71</v>
      </c>
      <c r="G34" s="71">
        <f t="shared" si="1"/>
        <v>0</v>
      </c>
      <c r="H34" s="61">
        <f>I34+J34</f>
        <v>54</v>
      </c>
      <c r="I34" s="8">
        <v>54</v>
      </c>
      <c r="J34" s="45">
        <v>0</v>
      </c>
      <c r="N34" s="8">
        <v>54</v>
      </c>
    </row>
    <row r="35" spans="1:14" s="7" customFormat="1" ht="29.25" customHeight="1" hidden="1" thickBot="1">
      <c r="A35" s="97"/>
      <c r="B35" s="3" t="s">
        <v>67</v>
      </c>
      <c r="C35" s="3" t="s">
        <v>23</v>
      </c>
      <c r="D35" s="3" t="s">
        <v>96</v>
      </c>
      <c r="E35" s="3" t="s">
        <v>98</v>
      </c>
      <c r="F35" s="30" t="s">
        <v>71</v>
      </c>
      <c r="G35" s="71">
        <f t="shared" si="1"/>
        <v>0</v>
      </c>
      <c r="H35" s="61">
        <f>I35+J35</f>
        <v>0</v>
      </c>
      <c r="I35" s="8">
        <v>0</v>
      </c>
      <c r="J35" s="45">
        <v>0</v>
      </c>
      <c r="N35" s="8">
        <v>0</v>
      </c>
    </row>
    <row r="36" spans="1:14" s="7" customFormat="1" ht="29.25" customHeight="1">
      <c r="A36" s="98" t="s">
        <v>86</v>
      </c>
      <c r="B36" s="3" t="s">
        <v>67</v>
      </c>
      <c r="C36" s="3" t="s">
        <v>23</v>
      </c>
      <c r="D36" s="3" t="s">
        <v>96</v>
      </c>
      <c r="E36" s="3" t="s">
        <v>99</v>
      </c>
      <c r="F36" s="30" t="s">
        <v>71</v>
      </c>
      <c r="G36" s="71">
        <f t="shared" si="1"/>
        <v>0</v>
      </c>
      <c r="H36" s="61">
        <f>I36+J36</f>
        <v>89.5</v>
      </c>
      <c r="I36" s="8">
        <v>89.5</v>
      </c>
      <c r="J36" s="45">
        <v>0</v>
      </c>
      <c r="N36" s="8">
        <v>89.5</v>
      </c>
    </row>
    <row r="37" spans="1:14" s="7" customFormat="1" ht="29.25" customHeight="1" thickBot="1">
      <c r="A37" s="99"/>
      <c r="B37" s="3" t="s">
        <v>67</v>
      </c>
      <c r="C37" s="3" t="s">
        <v>23</v>
      </c>
      <c r="D37" s="3" t="s">
        <v>96</v>
      </c>
      <c r="E37" s="3" t="s">
        <v>103</v>
      </c>
      <c r="F37" s="30" t="s">
        <v>71</v>
      </c>
      <c r="G37" s="71">
        <f t="shared" si="1"/>
        <v>0</v>
      </c>
      <c r="H37" s="61">
        <f>I37+J37</f>
        <v>20.5</v>
      </c>
      <c r="I37" s="8">
        <v>20.5</v>
      </c>
      <c r="J37" s="45">
        <v>0</v>
      </c>
      <c r="N37" s="8">
        <v>20.5</v>
      </c>
    </row>
    <row r="38" spans="1:14" ht="75.75" customHeight="1">
      <c r="A38" s="21" t="s">
        <v>58</v>
      </c>
      <c r="B38" s="3" t="s">
        <v>67</v>
      </c>
      <c r="C38" s="3" t="s">
        <v>24</v>
      </c>
      <c r="D38" s="3" t="s">
        <v>20</v>
      </c>
      <c r="E38" s="3" t="s">
        <v>100</v>
      </c>
      <c r="F38" s="30" t="s">
        <v>69</v>
      </c>
      <c r="G38" s="71">
        <f t="shared" si="1"/>
        <v>0</v>
      </c>
      <c r="H38" s="61">
        <f aca="true" t="shared" si="3" ref="H38:H52">I38+J38</f>
        <v>65.6</v>
      </c>
      <c r="I38" s="18">
        <v>65.6</v>
      </c>
      <c r="J38" s="45">
        <v>0</v>
      </c>
      <c r="N38" s="18">
        <v>65.6</v>
      </c>
    </row>
    <row r="39" spans="1:14" ht="38.25" customHeight="1">
      <c r="A39" s="21" t="s">
        <v>75</v>
      </c>
      <c r="B39" s="3" t="s">
        <v>67</v>
      </c>
      <c r="C39" s="3" t="s">
        <v>24</v>
      </c>
      <c r="D39" s="3" t="s">
        <v>20</v>
      </c>
      <c r="E39" s="3" t="s">
        <v>114</v>
      </c>
      <c r="F39" s="30" t="s">
        <v>69</v>
      </c>
      <c r="G39" s="71">
        <v>142.5</v>
      </c>
      <c r="H39" s="61">
        <f>I39+J39</f>
        <v>374.5</v>
      </c>
      <c r="I39" s="8">
        <v>374.5</v>
      </c>
      <c r="J39" s="45">
        <v>0</v>
      </c>
      <c r="N39" s="8">
        <v>262</v>
      </c>
    </row>
    <row r="40" spans="1:14" ht="21" customHeight="1">
      <c r="A40" s="21" t="s">
        <v>47</v>
      </c>
      <c r="B40" s="3" t="s">
        <v>67</v>
      </c>
      <c r="C40" s="3" t="s">
        <v>24</v>
      </c>
      <c r="D40" s="3" t="s">
        <v>25</v>
      </c>
      <c r="E40" s="3" t="s">
        <v>91</v>
      </c>
      <c r="F40" s="30" t="s">
        <v>71</v>
      </c>
      <c r="G40" s="71">
        <f>I40-N40</f>
        <v>0</v>
      </c>
      <c r="H40" s="61">
        <f>I40+J40</f>
        <v>880</v>
      </c>
      <c r="I40" s="8">
        <v>880</v>
      </c>
      <c r="J40" s="45">
        <v>0</v>
      </c>
      <c r="N40" s="8">
        <v>880</v>
      </c>
    </row>
    <row r="41" spans="1:14" ht="35.25" customHeight="1">
      <c r="A41" s="86" t="s">
        <v>59</v>
      </c>
      <c r="B41" s="3" t="s">
        <v>67</v>
      </c>
      <c r="C41" s="3" t="s">
        <v>24</v>
      </c>
      <c r="D41" s="3" t="s">
        <v>32</v>
      </c>
      <c r="E41" s="3" t="s">
        <v>89</v>
      </c>
      <c r="F41" s="30" t="s">
        <v>71</v>
      </c>
      <c r="G41" s="71">
        <f t="shared" si="1"/>
        <v>0</v>
      </c>
      <c r="H41" s="61">
        <f t="shared" si="3"/>
        <v>118.9</v>
      </c>
      <c r="I41" s="8">
        <v>118.9</v>
      </c>
      <c r="J41" s="45">
        <v>0</v>
      </c>
      <c r="N41" s="8">
        <v>118.9</v>
      </c>
    </row>
    <row r="42" spans="1:14" s="11" customFormat="1" ht="35.25" customHeight="1">
      <c r="A42" s="86"/>
      <c r="B42" s="3" t="s">
        <v>67</v>
      </c>
      <c r="C42" s="3" t="s">
        <v>24</v>
      </c>
      <c r="D42" s="3" t="s">
        <v>32</v>
      </c>
      <c r="E42" s="3" t="s">
        <v>89</v>
      </c>
      <c r="F42" s="30" t="s">
        <v>73</v>
      </c>
      <c r="G42" s="71">
        <f t="shared" si="1"/>
        <v>0</v>
      </c>
      <c r="H42" s="61">
        <f t="shared" si="3"/>
        <v>343</v>
      </c>
      <c r="I42" s="8">
        <v>343</v>
      </c>
      <c r="J42" s="45">
        <v>0</v>
      </c>
      <c r="N42" s="8">
        <v>343</v>
      </c>
    </row>
    <row r="43" spans="1:14" ht="35.25" customHeight="1">
      <c r="A43" s="21" t="s">
        <v>49</v>
      </c>
      <c r="B43" s="3" t="s">
        <v>67</v>
      </c>
      <c r="C43" s="3" t="s">
        <v>24</v>
      </c>
      <c r="D43" s="3" t="s">
        <v>60</v>
      </c>
      <c r="E43" s="3" t="s">
        <v>105</v>
      </c>
      <c r="F43" s="30" t="s">
        <v>76</v>
      </c>
      <c r="G43" s="71">
        <f t="shared" si="1"/>
        <v>0</v>
      </c>
      <c r="H43" s="61">
        <f t="shared" si="3"/>
        <v>449.9</v>
      </c>
      <c r="I43" s="18">
        <v>449.9</v>
      </c>
      <c r="J43" s="46">
        <v>0</v>
      </c>
      <c r="N43" s="18">
        <v>449.9</v>
      </c>
    </row>
    <row r="44" spans="1:14" ht="35.25" customHeight="1" hidden="1">
      <c r="A44" s="21" t="s">
        <v>61</v>
      </c>
      <c r="B44" s="3" t="s">
        <v>67</v>
      </c>
      <c r="C44" s="3" t="s">
        <v>24</v>
      </c>
      <c r="D44" s="3" t="s">
        <v>60</v>
      </c>
      <c r="E44" s="3" t="s">
        <v>62</v>
      </c>
      <c r="F44" s="30"/>
      <c r="G44" s="71">
        <f t="shared" si="1"/>
        <v>0</v>
      </c>
      <c r="H44" s="61">
        <f t="shared" si="3"/>
        <v>0</v>
      </c>
      <c r="I44" s="8">
        <v>0</v>
      </c>
      <c r="J44" s="45">
        <v>0</v>
      </c>
      <c r="N44" s="8">
        <v>0</v>
      </c>
    </row>
    <row r="45" spans="1:14" ht="69">
      <c r="A45" s="21" t="s">
        <v>44</v>
      </c>
      <c r="B45" s="3" t="s">
        <v>67</v>
      </c>
      <c r="C45" s="3" t="s">
        <v>27</v>
      </c>
      <c r="D45" s="3" t="s">
        <v>20</v>
      </c>
      <c r="E45" s="3" t="s">
        <v>107</v>
      </c>
      <c r="F45" s="30" t="s">
        <v>71</v>
      </c>
      <c r="G45" s="71">
        <f t="shared" si="1"/>
        <v>0</v>
      </c>
      <c r="H45" s="61">
        <f t="shared" si="3"/>
        <v>490.6</v>
      </c>
      <c r="I45" s="8">
        <v>490.6</v>
      </c>
      <c r="J45" s="45">
        <v>0</v>
      </c>
      <c r="L45" s="53">
        <f>SUM(I45:I46)</f>
        <v>550.6</v>
      </c>
      <c r="N45" s="8">
        <v>490.6</v>
      </c>
    </row>
    <row r="46" spans="1:14" ht="28.5" customHeight="1">
      <c r="A46" s="26" t="s">
        <v>77</v>
      </c>
      <c r="B46" s="59" t="s">
        <v>67</v>
      </c>
      <c r="C46" s="3" t="s">
        <v>27</v>
      </c>
      <c r="D46" s="3" t="s">
        <v>20</v>
      </c>
      <c r="E46" s="3" t="s">
        <v>113</v>
      </c>
      <c r="F46" s="30" t="s">
        <v>71</v>
      </c>
      <c r="G46" s="71">
        <f t="shared" si="1"/>
        <v>0</v>
      </c>
      <c r="H46" s="61">
        <f t="shared" si="3"/>
        <v>60</v>
      </c>
      <c r="I46" s="8">
        <v>60</v>
      </c>
      <c r="J46" s="45">
        <v>0</v>
      </c>
      <c r="N46" s="8">
        <v>60</v>
      </c>
    </row>
    <row r="47" spans="1:14" ht="24" customHeight="1">
      <c r="A47" s="55" t="s">
        <v>19</v>
      </c>
      <c r="B47" s="3" t="s">
        <v>67</v>
      </c>
      <c r="C47" s="3" t="s">
        <v>27</v>
      </c>
      <c r="D47" s="3" t="s">
        <v>23</v>
      </c>
      <c r="E47" s="3" t="s">
        <v>90</v>
      </c>
      <c r="F47" s="30" t="s">
        <v>71</v>
      </c>
      <c r="G47" s="71">
        <f>I47-N47</f>
        <v>0</v>
      </c>
      <c r="H47" s="61">
        <f t="shared" si="3"/>
        <v>610</v>
      </c>
      <c r="I47" s="8">
        <v>610</v>
      </c>
      <c r="J47" s="45">
        <v>0</v>
      </c>
      <c r="L47" s="53">
        <f>SUM(I47:I54)</f>
        <v>3168.7</v>
      </c>
      <c r="N47" s="8">
        <v>610</v>
      </c>
    </row>
    <row r="48" spans="1:14" ht="42.75" customHeight="1" hidden="1">
      <c r="A48" s="21" t="s">
        <v>15</v>
      </c>
      <c r="B48" s="3" t="s">
        <v>67</v>
      </c>
      <c r="C48" s="3" t="s">
        <v>27</v>
      </c>
      <c r="D48" s="3" t="s">
        <v>23</v>
      </c>
      <c r="E48" s="3" t="s">
        <v>91</v>
      </c>
      <c r="F48" s="30" t="s">
        <v>71</v>
      </c>
      <c r="G48" s="71">
        <f aca="true" t="shared" si="4" ref="G48:G56">I48-N48</f>
        <v>0</v>
      </c>
      <c r="H48" s="61">
        <f t="shared" si="3"/>
        <v>0</v>
      </c>
      <c r="I48" s="8">
        <v>0</v>
      </c>
      <c r="J48" s="45">
        <v>0</v>
      </c>
      <c r="N48" s="8">
        <v>0</v>
      </c>
    </row>
    <row r="49" spans="1:14" ht="22.5" customHeight="1" hidden="1">
      <c r="A49" s="21" t="s">
        <v>47</v>
      </c>
      <c r="B49" s="3" t="s">
        <v>67</v>
      </c>
      <c r="C49" s="3" t="s">
        <v>27</v>
      </c>
      <c r="D49" s="3" t="s">
        <v>23</v>
      </c>
      <c r="E49" s="3" t="s">
        <v>91</v>
      </c>
      <c r="F49" s="30" t="s">
        <v>71</v>
      </c>
      <c r="G49" s="71">
        <f t="shared" si="4"/>
        <v>0</v>
      </c>
      <c r="H49" s="61">
        <f t="shared" si="3"/>
        <v>0</v>
      </c>
      <c r="I49" s="8">
        <v>0</v>
      </c>
      <c r="J49" s="45">
        <v>0</v>
      </c>
      <c r="N49" s="8">
        <v>0</v>
      </c>
    </row>
    <row r="50" spans="1:14" ht="19.5" customHeight="1" hidden="1">
      <c r="A50" s="21" t="s">
        <v>17</v>
      </c>
      <c r="B50" s="3" t="s">
        <v>67</v>
      </c>
      <c r="C50" s="3" t="s">
        <v>27</v>
      </c>
      <c r="D50" s="3" t="s">
        <v>23</v>
      </c>
      <c r="E50" s="3" t="s">
        <v>92</v>
      </c>
      <c r="F50" s="30" t="s">
        <v>71</v>
      </c>
      <c r="G50" s="71">
        <f t="shared" si="4"/>
        <v>0</v>
      </c>
      <c r="H50" s="61">
        <f t="shared" si="3"/>
        <v>0</v>
      </c>
      <c r="I50" s="8">
        <v>0</v>
      </c>
      <c r="J50" s="45">
        <v>0</v>
      </c>
      <c r="N50" s="8">
        <v>0</v>
      </c>
    </row>
    <row r="51" spans="1:14" ht="27">
      <c r="A51" s="21" t="s">
        <v>45</v>
      </c>
      <c r="B51" s="3" t="s">
        <v>67</v>
      </c>
      <c r="C51" s="3" t="s">
        <v>27</v>
      </c>
      <c r="D51" s="3" t="s">
        <v>23</v>
      </c>
      <c r="E51" s="3" t="s">
        <v>93</v>
      </c>
      <c r="F51" s="30" t="s">
        <v>71</v>
      </c>
      <c r="G51" s="71">
        <f t="shared" si="4"/>
        <v>-55.4</v>
      </c>
      <c r="H51" s="61">
        <f t="shared" si="3"/>
        <v>59.6</v>
      </c>
      <c r="I51" s="8">
        <v>59.6</v>
      </c>
      <c r="J51" s="45">
        <v>0</v>
      </c>
      <c r="N51" s="8">
        <v>115</v>
      </c>
    </row>
    <row r="52" spans="1:14" ht="27">
      <c r="A52" s="21" t="s">
        <v>16</v>
      </c>
      <c r="B52" s="3" t="s">
        <v>67</v>
      </c>
      <c r="C52" s="3" t="s">
        <v>27</v>
      </c>
      <c r="D52" s="3" t="s">
        <v>23</v>
      </c>
      <c r="E52" s="3" t="s">
        <v>94</v>
      </c>
      <c r="F52" s="30" t="s">
        <v>71</v>
      </c>
      <c r="G52" s="71">
        <f t="shared" si="4"/>
        <v>-573</v>
      </c>
      <c r="H52" s="61">
        <f t="shared" si="3"/>
        <v>2108.7</v>
      </c>
      <c r="I52" s="8">
        <v>2108.7</v>
      </c>
      <c r="J52" s="45">
        <v>0</v>
      </c>
      <c r="N52" s="8">
        <v>2681.7</v>
      </c>
    </row>
    <row r="53" spans="1:14" ht="30.75" customHeight="1">
      <c r="A53" s="21" t="s">
        <v>122</v>
      </c>
      <c r="B53" s="3" t="s">
        <v>67</v>
      </c>
      <c r="C53" s="3" t="s">
        <v>27</v>
      </c>
      <c r="D53" s="3" t="s">
        <v>23</v>
      </c>
      <c r="E53" s="3" t="s">
        <v>94</v>
      </c>
      <c r="F53" s="30" t="s">
        <v>71</v>
      </c>
      <c r="G53" s="71">
        <f t="shared" si="4"/>
        <v>0</v>
      </c>
      <c r="H53" s="61">
        <f>I53+J53</f>
        <v>120</v>
      </c>
      <c r="I53" s="8">
        <v>120</v>
      </c>
      <c r="J53" s="45">
        <v>0</v>
      </c>
      <c r="N53" s="8">
        <v>120</v>
      </c>
    </row>
    <row r="54" spans="1:14" ht="27">
      <c r="A54" s="21" t="s">
        <v>18</v>
      </c>
      <c r="B54" s="3" t="s">
        <v>67</v>
      </c>
      <c r="C54" s="3" t="s">
        <v>27</v>
      </c>
      <c r="D54" s="3" t="s">
        <v>23</v>
      </c>
      <c r="E54" s="3" t="s">
        <v>94</v>
      </c>
      <c r="F54" s="30" t="s">
        <v>71</v>
      </c>
      <c r="G54" s="71">
        <v>128.4</v>
      </c>
      <c r="H54" s="61">
        <f>I54+J54</f>
        <v>270.4</v>
      </c>
      <c r="I54" s="8">
        <v>270.4</v>
      </c>
      <c r="J54" s="45">
        <v>0</v>
      </c>
      <c r="N54" s="8">
        <v>112</v>
      </c>
    </row>
    <row r="55" spans="1:14" ht="25.5" customHeight="1">
      <c r="A55" s="21" t="s">
        <v>101</v>
      </c>
      <c r="B55" s="3" t="s">
        <v>67</v>
      </c>
      <c r="C55" s="3" t="s">
        <v>27</v>
      </c>
      <c r="D55" s="3" t="s">
        <v>23</v>
      </c>
      <c r="E55" s="3" t="s">
        <v>118</v>
      </c>
      <c r="F55" s="30" t="s">
        <v>71</v>
      </c>
      <c r="G55" s="71">
        <f t="shared" si="4"/>
        <v>0</v>
      </c>
      <c r="H55" s="61">
        <f>I55+J55</f>
        <v>257</v>
      </c>
      <c r="I55" s="8">
        <v>257</v>
      </c>
      <c r="J55" s="45">
        <v>0</v>
      </c>
      <c r="N55" s="8">
        <v>257</v>
      </c>
    </row>
    <row r="56" spans="1:14" ht="30" customHeight="1">
      <c r="A56" s="91" t="s">
        <v>48</v>
      </c>
      <c r="B56" s="3" t="s">
        <v>67</v>
      </c>
      <c r="C56" s="3" t="s">
        <v>28</v>
      </c>
      <c r="D56" s="3" t="s">
        <v>28</v>
      </c>
      <c r="E56" s="3" t="s">
        <v>120</v>
      </c>
      <c r="F56" s="30" t="s">
        <v>69</v>
      </c>
      <c r="G56" s="71">
        <f t="shared" si="4"/>
        <v>0</v>
      </c>
      <c r="H56" s="61">
        <f aca="true" t="shared" si="5" ref="H56:H71">I56+J56</f>
        <v>407.3</v>
      </c>
      <c r="I56" s="8">
        <v>407.3</v>
      </c>
      <c r="J56" s="45">
        <v>0</v>
      </c>
      <c r="N56" s="8">
        <v>407.3</v>
      </c>
    </row>
    <row r="57" spans="1:14" ht="26.25" customHeight="1">
      <c r="A57" s="92"/>
      <c r="B57" s="3" t="s">
        <v>67</v>
      </c>
      <c r="C57" s="3" t="s">
        <v>28</v>
      </c>
      <c r="D57" s="3" t="s">
        <v>28</v>
      </c>
      <c r="E57" s="3" t="s">
        <v>120</v>
      </c>
      <c r="F57" s="30" t="s">
        <v>71</v>
      </c>
      <c r="G57" s="71">
        <f t="shared" si="1"/>
        <v>0</v>
      </c>
      <c r="H57" s="61">
        <f t="shared" si="5"/>
        <v>60.4</v>
      </c>
      <c r="I57" s="8">
        <v>60.4</v>
      </c>
      <c r="J57" s="45">
        <v>0</v>
      </c>
      <c r="N57" s="8">
        <v>60.4</v>
      </c>
    </row>
    <row r="58" spans="1:14" ht="26.25" customHeight="1">
      <c r="A58" s="76" t="s">
        <v>124</v>
      </c>
      <c r="B58" s="3" t="s">
        <v>67</v>
      </c>
      <c r="C58" s="3" t="s">
        <v>28</v>
      </c>
      <c r="D58" s="3" t="s">
        <v>28</v>
      </c>
      <c r="E58" s="3" t="s">
        <v>123</v>
      </c>
      <c r="F58" s="30" t="s">
        <v>71</v>
      </c>
      <c r="G58" s="71">
        <f>I58-N58</f>
        <v>0</v>
      </c>
      <c r="H58" s="61">
        <f>I58+J58</f>
        <v>51.5</v>
      </c>
      <c r="I58" s="8">
        <v>51.5</v>
      </c>
      <c r="J58" s="45">
        <v>0</v>
      </c>
      <c r="N58" s="8">
        <v>51.5</v>
      </c>
    </row>
    <row r="59" spans="1:14" ht="30" customHeight="1" hidden="1">
      <c r="A59" s="77"/>
      <c r="B59" s="3" t="s">
        <v>67</v>
      </c>
      <c r="C59" s="3" t="s">
        <v>28</v>
      </c>
      <c r="D59" s="3" t="s">
        <v>28</v>
      </c>
      <c r="E59" s="3" t="s">
        <v>105</v>
      </c>
      <c r="F59" s="30" t="s">
        <v>69</v>
      </c>
      <c r="G59" s="71">
        <f t="shared" si="1"/>
        <v>0</v>
      </c>
      <c r="H59" s="61">
        <f t="shared" si="5"/>
        <v>0</v>
      </c>
      <c r="I59" s="8">
        <v>0</v>
      </c>
      <c r="J59" s="45">
        <v>0</v>
      </c>
      <c r="N59" s="8">
        <v>0</v>
      </c>
    </row>
    <row r="60" spans="1:14" ht="41.25">
      <c r="A60" s="21" t="s">
        <v>68</v>
      </c>
      <c r="B60" s="3" t="s">
        <v>67</v>
      </c>
      <c r="C60" s="3" t="s">
        <v>28</v>
      </c>
      <c r="D60" s="3" t="s">
        <v>28</v>
      </c>
      <c r="E60" s="3" t="s">
        <v>104</v>
      </c>
      <c r="F60" s="30" t="s">
        <v>71</v>
      </c>
      <c r="G60" s="71">
        <f t="shared" si="1"/>
        <v>0</v>
      </c>
      <c r="H60" s="61">
        <f t="shared" si="5"/>
        <v>6</v>
      </c>
      <c r="I60" s="8">
        <v>6</v>
      </c>
      <c r="J60" s="45">
        <v>0</v>
      </c>
      <c r="N60" s="8">
        <v>6</v>
      </c>
    </row>
    <row r="61" spans="1:14" ht="27" hidden="1">
      <c r="A61" s="21" t="s">
        <v>53</v>
      </c>
      <c r="B61" s="3" t="s">
        <v>67</v>
      </c>
      <c r="C61" s="3" t="s">
        <v>28</v>
      </c>
      <c r="D61" s="3" t="s">
        <v>25</v>
      </c>
      <c r="E61" s="3" t="s">
        <v>29</v>
      </c>
      <c r="F61" s="30"/>
      <c r="G61" s="71">
        <f t="shared" si="1"/>
        <v>0</v>
      </c>
      <c r="H61" s="61">
        <f t="shared" si="5"/>
        <v>0</v>
      </c>
      <c r="I61" s="19">
        <v>0</v>
      </c>
      <c r="J61" s="47">
        <v>0</v>
      </c>
      <c r="N61" s="19">
        <v>0</v>
      </c>
    </row>
    <row r="62" spans="1:14" ht="24" customHeight="1">
      <c r="A62" s="86" t="s">
        <v>49</v>
      </c>
      <c r="B62" s="3" t="s">
        <v>67</v>
      </c>
      <c r="C62" s="3" t="s">
        <v>30</v>
      </c>
      <c r="D62" s="3" t="s">
        <v>20</v>
      </c>
      <c r="E62" s="3" t="s">
        <v>105</v>
      </c>
      <c r="F62" s="30" t="s">
        <v>78</v>
      </c>
      <c r="G62" s="71">
        <f t="shared" si="1"/>
        <v>0</v>
      </c>
      <c r="H62" s="61">
        <f t="shared" si="5"/>
        <v>3945</v>
      </c>
      <c r="I62" s="8">
        <v>3945</v>
      </c>
      <c r="J62" s="45">
        <v>0</v>
      </c>
      <c r="L62" s="53">
        <f>SUM(I62:I65)</f>
        <v>7735.599999999999</v>
      </c>
      <c r="N62" s="8">
        <v>3945</v>
      </c>
    </row>
    <row r="63" spans="1:14" ht="24" customHeight="1">
      <c r="A63" s="86"/>
      <c r="B63" s="3" t="s">
        <v>67</v>
      </c>
      <c r="C63" s="3" t="s">
        <v>30</v>
      </c>
      <c r="D63" s="3" t="s">
        <v>20</v>
      </c>
      <c r="E63" s="3" t="s">
        <v>105</v>
      </c>
      <c r="F63" s="30" t="s">
        <v>79</v>
      </c>
      <c r="G63" s="71">
        <f t="shared" si="1"/>
        <v>0</v>
      </c>
      <c r="H63" s="61">
        <f t="shared" si="5"/>
        <v>129.5</v>
      </c>
      <c r="I63" s="8">
        <v>129.5</v>
      </c>
      <c r="J63" s="45">
        <v>0</v>
      </c>
      <c r="N63" s="8">
        <v>129.5</v>
      </c>
    </row>
    <row r="64" spans="1:14" ht="24" customHeight="1" thickBot="1">
      <c r="A64" s="86"/>
      <c r="B64" s="3" t="s">
        <v>67</v>
      </c>
      <c r="C64" s="3" t="s">
        <v>30</v>
      </c>
      <c r="D64" s="3" t="s">
        <v>20</v>
      </c>
      <c r="E64" s="3" t="s">
        <v>105</v>
      </c>
      <c r="F64" s="30" t="s">
        <v>71</v>
      </c>
      <c r="G64" s="71">
        <f t="shared" si="1"/>
        <v>400</v>
      </c>
      <c r="H64" s="61">
        <f t="shared" si="5"/>
        <v>3596.7</v>
      </c>
      <c r="I64" s="51">
        <v>3596.7</v>
      </c>
      <c r="J64" s="45">
        <v>0</v>
      </c>
      <c r="N64" s="51">
        <v>3196.7</v>
      </c>
    </row>
    <row r="65" spans="1:14" ht="24" customHeight="1" thickBot="1">
      <c r="A65" s="86"/>
      <c r="B65" s="3" t="s">
        <v>67</v>
      </c>
      <c r="C65" s="3" t="s">
        <v>30</v>
      </c>
      <c r="D65" s="3" t="s">
        <v>20</v>
      </c>
      <c r="E65" s="3" t="s">
        <v>105</v>
      </c>
      <c r="F65" s="40" t="s">
        <v>72</v>
      </c>
      <c r="G65" s="71">
        <f t="shared" si="1"/>
        <v>0</v>
      </c>
      <c r="H65" s="61">
        <f t="shared" si="5"/>
        <v>64.4</v>
      </c>
      <c r="I65" s="51">
        <v>64.4</v>
      </c>
      <c r="J65" s="45">
        <v>0</v>
      </c>
      <c r="N65" s="51">
        <v>64.4</v>
      </c>
    </row>
    <row r="66" spans="1:14" ht="37.5" customHeight="1" thickBot="1">
      <c r="A66" s="75" t="s">
        <v>49</v>
      </c>
      <c r="B66" s="3" t="s">
        <v>67</v>
      </c>
      <c r="C66" s="3" t="s">
        <v>30</v>
      </c>
      <c r="D66" s="3" t="s">
        <v>20</v>
      </c>
      <c r="E66" s="3" t="s">
        <v>121</v>
      </c>
      <c r="F66" s="30" t="s">
        <v>71</v>
      </c>
      <c r="G66" s="71">
        <f t="shared" si="1"/>
        <v>0</v>
      </c>
      <c r="H66" s="61">
        <f t="shared" si="5"/>
        <v>200</v>
      </c>
      <c r="I66" s="51">
        <v>200</v>
      </c>
      <c r="J66" s="45">
        <v>0</v>
      </c>
      <c r="L66" s="53">
        <f>SUM(I66:I68)</f>
        <v>200</v>
      </c>
      <c r="N66" s="51">
        <v>200</v>
      </c>
    </row>
    <row r="67" spans="1:14" ht="21.75" customHeight="1" hidden="1">
      <c r="A67" s="75" t="s">
        <v>49</v>
      </c>
      <c r="B67" s="3" t="s">
        <v>67</v>
      </c>
      <c r="C67" s="3" t="s">
        <v>30</v>
      </c>
      <c r="D67" s="3" t="s">
        <v>20</v>
      </c>
      <c r="E67" s="3" t="s">
        <v>105</v>
      </c>
      <c r="F67" s="30" t="s">
        <v>79</v>
      </c>
      <c r="G67" s="71">
        <f t="shared" si="1"/>
        <v>0</v>
      </c>
      <c r="H67" s="61">
        <f t="shared" si="5"/>
        <v>0</v>
      </c>
      <c r="I67" s="41">
        <v>0</v>
      </c>
      <c r="J67" s="45">
        <v>0</v>
      </c>
      <c r="N67" s="41">
        <v>0</v>
      </c>
    </row>
    <row r="68" spans="1:14" ht="21.75" customHeight="1" hidden="1" thickBot="1">
      <c r="A68" s="75" t="s">
        <v>49</v>
      </c>
      <c r="B68" s="3" t="s">
        <v>67</v>
      </c>
      <c r="C68" s="3" t="s">
        <v>30</v>
      </c>
      <c r="D68" s="3" t="s">
        <v>20</v>
      </c>
      <c r="E68" s="3" t="s">
        <v>105</v>
      </c>
      <c r="F68" s="30" t="s">
        <v>71</v>
      </c>
      <c r="G68" s="71">
        <f t="shared" si="1"/>
        <v>0</v>
      </c>
      <c r="H68" s="61">
        <f t="shared" si="5"/>
        <v>0</v>
      </c>
      <c r="I68" s="52">
        <v>0</v>
      </c>
      <c r="J68" s="45">
        <v>0</v>
      </c>
      <c r="N68" s="52">
        <v>0</v>
      </c>
    </row>
    <row r="69" spans="1:14" ht="36.75" customHeight="1">
      <c r="A69" s="75" t="s">
        <v>49</v>
      </c>
      <c r="B69" s="3" t="s">
        <v>67</v>
      </c>
      <c r="C69" s="3" t="s">
        <v>30</v>
      </c>
      <c r="D69" s="3" t="s">
        <v>20</v>
      </c>
      <c r="E69" s="3" t="s">
        <v>119</v>
      </c>
      <c r="F69" s="30" t="s">
        <v>76</v>
      </c>
      <c r="G69" s="71">
        <f t="shared" si="1"/>
        <v>0</v>
      </c>
      <c r="H69" s="61">
        <f t="shared" si="5"/>
        <v>1295.2</v>
      </c>
      <c r="I69" s="58">
        <v>1295.2</v>
      </c>
      <c r="J69" s="45">
        <v>0</v>
      </c>
      <c r="N69" s="58">
        <v>1295.2</v>
      </c>
    </row>
    <row r="70" spans="1:14" ht="28.5" customHeight="1">
      <c r="A70" s="21" t="s">
        <v>49</v>
      </c>
      <c r="B70" s="3" t="s">
        <v>67</v>
      </c>
      <c r="C70" s="3" t="s">
        <v>30</v>
      </c>
      <c r="D70" s="3" t="s">
        <v>20</v>
      </c>
      <c r="E70" s="3" t="s">
        <v>105</v>
      </c>
      <c r="F70" s="30" t="s">
        <v>71</v>
      </c>
      <c r="G70" s="71">
        <f t="shared" si="1"/>
        <v>0</v>
      </c>
      <c r="H70" s="61">
        <f t="shared" si="5"/>
        <v>4</v>
      </c>
      <c r="I70" s="8">
        <v>4</v>
      </c>
      <c r="J70" s="45">
        <v>0</v>
      </c>
      <c r="N70" s="8">
        <v>4</v>
      </c>
    </row>
    <row r="71" spans="1:14" ht="54.75" hidden="1">
      <c r="A71" s="16" t="s">
        <v>31</v>
      </c>
      <c r="B71" s="3" t="s">
        <v>67</v>
      </c>
      <c r="C71" s="22" t="s">
        <v>30</v>
      </c>
      <c r="D71" s="22" t="s">
        <v>24</v>
      </c>
      <c r="E71" s="17" t="s">
        <v>29</v>
      </c>
      <c r="F71" s="40"/>
      <c r="G71" s="71">
        <f t="shared" si="1"/>
        <v>0</v>
      </c>
      <c r="H71" s="64">
        <f t="shared" si="5"/>
        <v>0</v>
      </c>
      <c r="I71" s="20">
        <v>0</v>
      </c>
      <c r="J71" s="48">
        <v>0</v>
      </c>
      <c r="N71" s="20">
        <v>0</v>
      </c>
    </row>
    <row r="72" spans="1:14" ht="69">
      <c r="A72" s="16" t="s">
        <v>50</v>
      </c>
      <c r="B72" s="3" t="s">
        <v>67</v>
      </c>
      <c r="C72" s="17" t="s">
        <v>32</v>
      </c>
      <c r="D72" s="17" t="s">
        <v>20</v>
      </c>
      <c r="E72" s="17" t="s">
        <v>106</v>
      </c>
      <c r="F72" s="40" t="s">
        <v>80</v>
      </c>
      <c r="G72" s="71">
        <f t="shared" si="1"/>
        <v>0</v>
      </c>
      <c r="H72" s="65">
        <f aca="true" t="shared" si="6" ref="H72:H77">I72+J72</f>
        <v>60</v>
      </c>
      <c r="I72" s="18">
        <v>60</v>
      </c>
      <c r="J72" s="46">
        <v>0</v>
      </c>
      <c r="N72" s="18">
        <v>60</v>
      </c>
    </row>
    <row r="73" spans="1:14" ht="27" hidden="1">
      <c r="A73" s="16" t="s">
        <v>51</v>
      </c>
      <c r="B73" s="3" t="s">
        <v>67</v>
      </c>
      <c r="C73" s="17" t="s">
        <v>32</v>
      </c>
      <c r="D73" s="17" t="s">
        <v>23</v>
      </c>
      <c r="E73" s="17" t="s">
        <v>52</v>
      </c>
      <c r="F73" s="40" t="s">
        <v>74</v>
      </c>
      <c r="G73" s="71">
        <f t="shared" si="1"/>
        <v>0</v>
      </c>
      <c r="H73" s="65">
        <f t="shared" si="6"/>
        <v>0</v>
      </c>
      <c r="I73" s="18">
        <v>0</v>
      </c>
      <c r="J73" s="46">
        <v>0</v>
      </c>
      <c r="N73" s="18">
        <v>0</v>
      </c>
    </row>
    <row r="74" spans="1:14" ht="22.5" customHeight="1">
      <c r="A74" s="86" t="s">
        <v>49</v>
      </c>
      <c r="B74" s="3" t="s">
        <v>67</v>
      </c>
      <c r="C74" s="17" t="s">
        <v>36</v>
      </c>
      <c r="D74" s="17" t="s">
        <v>20</v>
      </c>
      <c r="E74" s="17" t="s">
        <v>105</v>
      </c>
      <c r="F74" s="40" t="s">
        <v>78</v>
      </c>
      <c r="G74" s="71">
        <f t="shared" si="1"/>
        <v>0</v>
      </c>
      <c r="H74" s="65">
        <f t="shared" si="6"/>
        <v>637.5</v>
      </c>
      <c r="I74" s="42">
        <v>637.5</v>
      </c>
      <c r="J74" s="46">
        <v>0</v>
      </c>
      <c r="L74" s="54">
        <f>SUM(I74:I76)</f>
        <v>1291.4</v>
      </c>
      <c r="N74" s="42">
        <v>637.5</v>
      </c>
    </row>
    <row r="75" spans="1:14" ht="21" customHeight="1">
      <c r="A75" s="86"/>
      <c r="B75" s="3" t="s">
        <v>67</v>
      </c>
      <c r="C75" s="17" t="s">
        <v>36</v>
      </c>
      <c r="D75" s="17" t="s">
        <v>20</v>
      </c>
      <c r="E75" s="17" t="s">
        <v>105</v>
      </c>
      <c r="F75" s="40" t="s">
        <v>79</v>
      </c>
      <c r="G75" s="71">
        <f t="shared" si="1"/>
        <v>0</v>
      </c>
      <c r="H75" s="65">
        <f t="shared" si="6"/>
        <v>20.4</v>
      </c>
      <c r="I75" s="18">
        <v>20.4</v>
      </c>
      <c r="J75" s="46">
        <v>0</v>
      </c>
      <c r="N75" s="18">
        <v>20.4</v>
      </c>
    </row>
    <row r="76" spans="1:14" ht="23.25" customHeight="1" thickBot="1">
      <c r="A76" s="86"/>
      <c r="B76" s="3" t="s">
        <v>67</v>
      </c>
      <c r="C76" s="17" t="s">
        <v>36</v>
      </c>
      <c r="D76" s="17" t="s">
        <v>20</v>
      </c>
      <c r="E76" s="17" t="s">
        <v>105</v>
      </c>
      <c r="F76" s="40" t="s">
        <v>71</v>
      </c>
      <c r="G76" s="74">
        <f t="shared" si="1"/>
        <v>0</v>
      </c>
      <c r="H76" s="65">
        <f t="shared" si="6"/>
        <v>633.5</v>
      </c>
      <c r="I76" s="50">
        <v>633.5</v>
      </c>
      <c r="J76" s="46">
        <v>0</v>
      </c>
      <c r="N76" s="50">
        <v>633.5</v>
      </c>
    </row>
    <row r="77" spans="1:14" ht="106.5" customHeight="1">
      <c r="A77" s="83" t="s">
        <v>126</v>
      </c>
      <c r="B77" s="3" t="s">
        <v>67</v>
      </c>
      <c r="C77" s="17" t="s">
        <v>36</v>
      </c>
      <c r="D77" s="17" t="s">
        <v>22</v>
      </c>
      <c r="E77" s="17" t="s">
        <v>125</v>
      </c>
      <c r="F77" s="40" t="s">
        <v>71</v>
      </c>
      <c r="G77" s="71">
        <f>I77-N77</f>
        <v>0</v>
      </c>
      <c r="H77" s="65">
        <f t="shared" si="6"/>
        <v>80</v>
      </c>
      <c r="I77" s="18">
        <v>80</v>
      </c>
      <c r="J77" s="46">
        <v>0</v>
      </c>
      <c r="N77" s="18">
        <v>80</v>
      </c>
    </row>
    <row r="78" spans="1:10" ht="15.75" customHeight="1" hidden="1">
      <c r="A78" s="84"/>
      <c r="B78" s="3"/>
      <c r="C78" s="17"/>
      <c r="D78" s="17"/>
      <c r="E78" s="17"/>
      <c r="F78" s="40"/>
      <c r="G78" s="71"/>
      <c r="H78" s="65"/>
      <c r="I78" s="18"/>
      <c r="J78" s="46"/>
    </row>
    <row r="79" spans="1:10" ht="16.5" customHeight="1" hidden="1" thickBot="1">
      <c r="A79" s="85"/>
      <c r="B79" s="3"/>
      <c r="C79" s="17"/>
      <c r="D79" s="17"/>
      <c r="E79" s="17"/>
      <c r="F79" s="40"/>
      <c r="G79" s="74"/>
      <c r="H79" s="65"/>
      <c r="I79" s="50"/>
      <c r="J79" s="46"/>
    </row>
    <row r="80" ht="15">
      <c r="A80" s="78"/>
    </row>
  </sheetData>
  <sheetProtection/>
  <mergeCells count="25">
    <mergeCell ref="A56:A57"/>
    <mergeCell ref="A77:A79"/>
    <mergeCell ref="A74:A76"/>
    <mergeCell ref="A7:J7"/>
    <mergeCell ref="A15:A16"/>
    <mergeCell ref="A25:A26"/>
    <mergeCell ref="A34:A35"/>
    <mergeCell ref="A36:A37"/>
    <mergeCell ref="A41:A42"/>
    <mergeCell ref="A62:A65"/>
    <mergeCell ref="A22:A24"/>
    <mergeCell ref="J10:J11"/>
    <mergeCell ref="E10:E11"/>
    <mergeCell ref="D10:D11"/>
    <mergeCell ref="C10:C11"/>
    <mergeCell ref="I10:I11"/>
    <mergeCell ref="B10:B11"/>
    <mergeCell ref="A10:A11"/>
    <mergeCell ref="F10:F11"/>
    <mergeCell ref="H1:J1"/>
    <mergeCell ref="A6:J6"/>
    <mergeCell ref="I4:J4"/>
    <mergeCell ref="A8:J8"/>
    <mergeCell ref="G10:H10"/>
    <mergeCell ref="A19:A21"/>
  </mergeCells>
  <printOptions/>
  <pageMargins left="0.5905511811023623" right="0" top="0.3937007874015748" bottom="0.2755905511811024" header="0.31496062992125984" footer="0.31496062992125984"/>
  <pageSetup fitToHeight="3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2014-11-24T12:41:51Z</cp:lastPrinted>
  <dcterms:created xsi:type="dcterms:W3CDTF">2004-12-26T12:16:03Z</dcterms:created>
  <dcterms:modified xsi:type="dcterms:W3CDTF">2014-11-24T12:41:55Z</dcterms:modified>
  <cp:category/>
  <cp:version/>
  <cp:contentType/>
  <cp:contentStatus/>
</cp:coreProperties>
</file>